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491" activeTab="0"/>
  </bookViews>
  <sheets>
    <sheet name="Kokles 12" sheetId="1" r:id="rId1"/>
  </sheets>
  <definedNames/>
  <calcPr fullCalcOnLoad="1"/>
</workbook>
</file>

<file path=xl/sharedStrings.xml><?xml version="1.0" encoding="utf-8"?>
<sst xmlns="http://schemas.openxmlformats.org/spreadsheetml/2006/main" count="88" uniqueCount="68">
  <si>
    <r>
      <t>Objekta nosaukums:</t>
    </r>
    <r>
      <rPr>
        <sz val="12"/>
        <rFont val="Times New Roman"/>
        <family val="1"/>
      </rPr>
      <t xml:space="preserve"> </t>
    </r>
  </si>
  <si>
    <t>Tāmes izmaksas:</t>
  </si>
  <si>
    <t>EUR</t>
  </si>
  <si>
    <t>Nr.p.k.</t>
  </si>
  <si>
    <t>Darbu nosaukums</t>
  </si>
  <si>
    <t>Mērvienība</t>
  </si>
  <si>
    <t>Daudzums</t>
  </si>
  <si>
    <t>Vienības izmaksas</t>
  </si>
  <si>
    <t>Kopā uz visu apjomu</t>
  </si>
  <si>
    <t>Kods</t>
  </si>
  <si>
    <t>laika norma (c\h)</t>
  </si>
  <si>
    <t>darba samaksas likme (EUR/h)</t>
  </si>
  <si>
    <t>darba alga (EUR/h)</t>
  </si>
  <si>
    <t>materiāli (EUR)</t>
  </si>
  <si>
    <t>mehānismi (EUR)</t>
  </si>
  <si>
    <t>kopā (EUR)</t>
  </si>
  <si>
    <t>darbietilpība (c\h)</t>
  </si>
  <si>
    <t>darba alga (EUR)</t>
  </si>
  <si>
    <t>summa (EUR)</t>
  </si>
  <si>
    <t>m</t>
  </si>
  <si>
    <t>kompl.</t>
  </si>
  <si>
    <t>Palīgmateriāli</t>
  </si>
  <si>
    <t xml:space="preserve">                           Kopā </t>
  </si>
  <si>
    <t>Pavisam kopā</t>
  </si>
  <si>
    <t>PVN (21%)</t>
  </si>
  <si>
    <t>(paraksts un tā atšifrējums, datums)</t>
  </si>
  <si>
    <r>
      <t>Sertifikāta Nr.</t>
    </r>
    <r>
      <rPr>
        <sz val="12"/>
        <rFont val="Times New Roman"/>
        <family val="1"/>
      </rPr>
      <t xml:space="preserve">                                            </t>
    </r>
  </si>
  <si>
    <t xml:space="preserve">Tāme </t>
  </si>
  <si>
    <r>
      <t>Būves nosaukums:</t>
    </r>
    <r>
      <rPr>
        <sz val="12"/>
        <rFont val="Times New Roman"/>
        <family val="1"/>
      </rPr>
      <t xml:space="preserve"> 0.4 kV elektroapgāde</t>
    </r>
  </si>
  <si>
    <t>Izpildītājs: ______________________________</t>
  </si>
  <si>
    <t>0.4 kV elektroapgāde</t>
  </si>
  <si>
    <t>Izpilddokumentācija un objekta nodošana</t>
  </si>
  <si>
    <t xml:space="preserve">Objekta adrese: Kokles iela 12, Rīga .   </t>
  </si>
  <si>
    <t>Esošās 0.4 kV uzskaites sadalnes demontāža</t>
  </si>
  <si>
    <t>Esošās 0,4 kV spēka sadalnes demontāža</t>
  </si>
  <si>
    <t>Esošo "ST" kabeļu galu apdare, pagarināšana</t>
  </si>
  <si>
    <t>gab</t>
  </si>
  <si>
    <t>Kabelis AXMK 4x70 montāža</t>
  </si>
  <si>
    <t>Zemējuma elektroda vietu caurumu izveide</t>
  </si>
  <si>
    <t>vietas</t>
  </si>
  <si>
    <t>Zemējuma stienis Ø20mm 1.5m ar šlicēm A-tips, c. tēr.</t>
  </si>
  <si>
    <t>Klemme stieple/40mm lente pie Ø20mm zemējuma stieņa, c. tērauda</t>
  </si>
  <si>
    <t>Zemējuma stieple Ø10mm 78mm² aluminija</t>
  </si>
  <si>
    <t>Savienojuma/mērījuma klemme Ø8-10mm stieplei</t>
  </si>
  <si>
    <t>Kabeļgalu apdare 4x70mm kabelim</t>
  </si>
  <si>
    <t>Spēka sadalne SS1 un SS2 komplektā</t>
  </si>
  <si>
    <t>Spēka sadalne SS3 komplektā</t>
  </si>
  <si>
    <t>Esošo spēka un apgaismes kabeļu pagarināšana un pieslēgšana jaunajās sadalnēs</t>
  </si>
  <si>
    <t>Klusā 3 fāzu dīzeļģenerators Super silent (auto piekabe) 80 kW 100 kVA 24h - Noma,piegāde,pieslēgšana</t>
  </si>
  <si>
    <t>Neparedzētie darbi</t>
  </si>
  <si>
    <t>stundas</t>
  </si>
  <si>
    <t>Zemējuma lente 40x4mm, cinkots tērauds</t>
  </si>
  <si>
    <t>Būvdarbu vietas sakārtošana</t>
  </si>
  <si>
    <t>Skaņojumi ar atbildīgām iestādēm</t>
  </si>
  <si>
    <t>Zemējuma kontūra mērījumu veikšana, noformēšana</t>
  </si>
  <si>
    <t xml:space="preserve">Materiālu, grunts apmaiņas un būvgružu transporta izdevumi (%)  </t>
  </si>
  <si>
    <t xml:space="preserve">Virsizdevumi (%) </t>
  </si>
  <si>
    <t xml:space="preserve">Peļņa (%) </t>
  </si>
  <si>
    <t xml:space="preserve">Darba devēja sociālais nodoklis (%) </t>
  </si>
  <si>
    <t>“Strāvas ievada (uzskaites) sadalnes atjaunošana filiālē “Torņakalns”, Kokles ielā 12”.</t>
  </si>
  <si>
    <t>Pasūtītājs: SIA "Rīgas veselības centrs"</t>
  </si>
  <si>
    <t>Adrese: Spulgas iela 24, Rīgā, LV-1058.</t>
  </si>
  <si>
    <t>Vienotais reģistrācijas Nr. 50103807561</t>
  </si>
  <si>
    <t>KOPĀ</t>
  </si>
  <si>
    <t>SASTĀDĪJA</t>
  </si>
  <si>
    <t>PĀRBAUDĪJA</t>
  </si>
  <si>
    <t>Sadalne US-1 1200x800x400mm IP55 ar spailēm, bez komercskaitītājiem, pārslēdži 125A 3P ar plombējamu nosegu</t>
  </si>
  <si>
    <t>1.1. pielikums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</si>
</sst>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(* #,##0.00_);_(* \(#,##0.00\);_(* \-??_);_(@_)"/>
    <numFmt numFmtId="177" formatCode="_-* #,##0.00_-;\-* #,##0.00_-;_-* \-??_-;_-@_-"/>
    <numFmt numFmtId="178" formatCode="dd/mm/yy"/>
    <numFmt numFmtId="179" formatCode="0;[Red]0"/>
    <numFmt numFmtId="180" formatCode="#,##0.000"/>
    <numFmt numFmtId="181" formatCode="0.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2"/>
      <name val="Courier New"/>
      <family val="3"/>
    </font>
    <font>
      <sz val="12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10"/>
      <name val="Bookman Old Style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0" fillId="0" borderId="0" xfId="0" applyAlignment="1">
      <alignment/>
    </xf>
    <xf numFmtId="177" fontId="6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vertical="center"/>
    </xf>
    <xf numFmtId="2" fontId="8" fillId="33" borderId="0" xfId="0" applyNumberFormat="1" applyFont="1" applyFill="1" applyAlignment="1">
      <alignment horizontal="left" vertical="center"/>
    </xf>
    <xf numFmtId="0" fontId="6" fillId="0" borderId="0" xfId="57" applyFont="1" applyBorder="1" applyAlignment="1" applyProtection="1">
      <alignment vertical="center" wrapText="1"/>
      <protection locked="0"/>
    </xf>
    <xf numFmtId="0" fontId="9" fillId="33" borderId="10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 textRotation="90"/>
    </xf>
    <xf numFmtId="2" fontId="9" fillId="33" borderId="12" xfId="0" applyNumberFormat="1" applyFont="1" applyFill="1" applyBorder="1" applyAlignment="1">
      <alignment horizontal="center" vertical="center" textRotation="90" wrapText="1"/>
    </xf>
    <xf numFmtId="0" fontId="9" fillId="33" borderId="12" xfId="0" applyFont="1" applyFill="1" applyBorder="1" applyAlignment="1">
      <alignment horizontal="center" vertical="center" textRotation="90" wrapText="1"/>
    </xf>
    <xf numFmtId="2" fontId="9" fillId="33" borderId="0" xfId="0" applyNumberFormat="1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2" fontId="9" fillId="33" borderId="14" xfId="0" applyNumberFormat="1" applyFont="1" applyFill="1" applyBorder="1" applyAlignment="1">
      <alignment horizontal="center" vertical="center" textRotation="90" wrapText="1"/>
    </xf>
    <xf numFmtId="0" fontId="9" fillId="33" borderId="11" xfId="0" applyFont="1" applyFill="1" applyBorder="1" applyAlignment="1">
      <alignment horizontal="center" vertical="center" textRotation="90" wrapText="1"/>
    </xf>
    <xf numFmtId="2" fontId="9" fillId="33" borderId="11" xfId="0" applyNumberFormat="1" applyFont="1" applyFill="1" applyBorder="1" applyAlignment="1">
      <alignment horizontal="center" vertical="center" textRotation="90" wrapText="1"/>
    </xf>
    <xf numFmtId="2" fontId="9" fillId="33" borderId="15" xfId="0" applyNumberFormat="1" applyFont="1" applyFill="1" applyBorder="1" applyAlignment="1">
      <alignment horizontal="center" vertical="center" textRotation="90" wrapText="1"/>
    </xf>
    <xf numFmtId="0" fontId="5" fillId="0" borderId="16" xfId="56" applyFont="1" applyFill="1" applyBorder="1" applyAlignment="1" applyProtection="1">
      <alignment horizontal="center" vertical="center"/>
      <protection hidden="1"/>
    </xf>
    <xf numFmtId="0" fontId="5" fillId="0" borderId="17" xfId="56" applyFont="1" applyFill="1" applyBorder="1" applyAlignment="1" applyProtection="1">
      <alignment horizontal="center" vertical="center"/>
      <protection hidden="1"/>
    </xf>
    <xf numFmtId="0" fontId="11" fillId="0" borderId="18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5" fillId="0" borderId="19" xfId="56" applyFont="1" applyFill="1" applyBorder="1">
      <alignment/>
      <protection/>
    </xf>
    <xf numFmtId="4" fontId="5" fillId="0" borderId="20" xfId="0" applyNumberFormat="1" applyFont="1" applyFill="1" applyBorder="1" applyAlignment="1">
      <alignment horizontal="right" wrapText="1"/>
    </xf>
    <xf numFmtId="0" fontId="5" fillId="0" borderId="20" xfId="56" applyFont="1" applyFill="1" applyBorder="1">
      <alignment/>
      <protection/>
    </xf>
    <xf numFmtId="0" fontId="5" fillId="0" borderId="21" xfId="56" applyFont="1" applyFill="1" applyBorder="1">
      <alignment/>
      <protection/>
    </xf>
    <xf numFmtId="0" fontId="5" fillId="34" borderId="22" xfId="56" applyFont="1" applyFill="1" applyBorder="1">
      <alignment/>
      <protection/>
    </xf>
    <xf numFmtId="0" fontId="5" fillId="0" borderId="23" xfId="56" applyFont="1" applyFill="1" applyBorder="1">
      <alignment/>
      <protection/>
    </xf>
    <xf numFmtId="0" fontId="5" fillId="0" borderId="0" xfId="56" applyFont="1" applyFill="1">
      <alignment/>
      <protection/>
    </xf>
    <xf numFmtId="0" fontId="9" fillId="0" borderId="22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22" xfId="0" applyFont="1" applyBorder="1" applyAlignment="1">
      <alignment wrapText="1"/>
    </xf>
    <xf numFmtId="0" fontId="9" fillId="0" borderId="24" xfId="0" applyFont="1" applyBorder="1" applyAlignment="1">
      <alignment horizontal="center"/>
    </xf>
    <xf numFmtId="180" fontId="5" fillId="0" borderId="23" xfId="56" applyNumberFormat="1" applyFont="1" applyFill="1" applyBorder="1" applyAlignment="1">
      <alignment horizontal="right"/>
      <protection/>
    </xf>
    <xf numFmtId="2" fontId="5" fillId="0" borderId="20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4" fontId="5" fillId="34" borderId="22" xfId="56" applyNumberFormat="1" applyFont="1" applyFill="1" applyBorder="1" applyAlignment="1">
      <alignment horizontal="right"/>
      <protection/>
    </xf>
    <xf numFmtId="4" fontId="5" fillId="0" borderId="23" xfId="56" applyNumberFormat="1" applyFont="1" applyFill="1" applyBorder="1" applyAlignment="1">
      <alignment horizontal="right"/>
      <protection/>
    </xf>
    <xf numFmtId="4" fontId="5" fillId="0" borderId="20" xfId="56" applyNumberFormat="1" applyFont="1" applyFill="1" applyBorder="1" applyAlignment="1">
      <alignment horizontal="right"/>
      <protection/>
    </xf>
    <xf numFmtId="4" fontId="5" fillId="0" borderId="21" xfId="56" applyNumberFormat="1" applyFont="1" applyFill="1" applyBorder="1" applyAlignment="1">
      <alignment horizontal="right"/>
      <protection/>
    </xf>
    <xf numFmtId="0" fontId="5" fillId="0" borderId="0" xfId="56" applyFont="1" applyFill="1" applyBorder="1">
      <alignment/>
      <protection/>
    </xf>
    <xf numFmtId="0" fontId="5" fillId="0" borderId="22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9" fillId="33" borderId="25" xfId="0" applyFont="1" applyFill="1" applyBorder="1" applyAlignment="1">
      <alignment vertical="center" wrapText="1"/>
    </xf>
    <xf numFmtId="2" fontId="12" fillId="33" borderId="26" xfId="0" applyNumberFormat="1" applyFont="1" applyFill="1" applyBorder="1" applyAlignment="1">
      <alignment horizontal="center" vertical="center" wrapText="1"/>
    </xf>
    <xf numFmtId="2" fontId="13" fillId="34" borderId="27" xfId="0" applyNumberFormat="1" applyFont="1" applyFill="1" applyBorder="1" applyAlignment="1">
      <alignment vertical="center" wrapText="1"/>
    </xf>
    <xf numFmtId="2" fontId="9" fillId="33" borderId="28" xfId="0" applyNumberFormat="1" applyFont="1" applyFill="1" applyBorder="1" applyAlignment="1">
      <alignment horizontal="center" vertical="center" wrapText="1"/>
    </xf>
    <xf numFmtId="2" fontId="12" fillId="33" borderId="29" xfId="0" applyNumberFormat="1" applyFont="1" applyFill="1" applyBorder="1" applyAlignment="1">
      <alignment horizontal="center" vertical="center" wrapText="1"/>
    </xf>
    <xf numFmtId="0" fontId="6" fillId="33" borderId="30" xfId="58" applyFont="1" applyFill="1" applyBorder="1" applyAlignment="1" applyProtection="1">
      <alignment horizontal="left"/>
      <protection/>
    </xf>
    <xf numFmtId="0" fontId="14" fillId="33" borderId="0" xfId="58" applyFont="1" applyFill="1" applyBorder="1" applyAlignment="1" applyProtection="1">
      <alignment/>
      <protection/>
    </xf>
    <xf numFmtId="2" fontId="7" fillId="33" borderId="0" xfId="44" applyNumberFormat="1" applyFont="1" applyFill="1" applyBorder="1" applyAlignment="1" applyProtection="1">
      <alignment horizontal="right"/>
      <protection/>
    </xf>
    <xf numFmtId="0" fontId="15" fillId="33" borderId="0" xfId="58" applyFont="1" applyFill="1" applyBorder="1" applyAlignment="1" applyProtection="1">
      <alignment horizontal="right"/>
      <protection/>
    </xf>
    <xf numFmtId="0" fontId="14" fillId="33" borderId="30" xfId="58" applyFont="1" applyFill="1" applyBorder="1" applyAlignment="1" applyProtection="1">
      <alignment horizontal="center"/>
      <protection/>
    </xf>
    <xf numFmtId="0" fontId="16" fillId="33" borderId="0" xfId="58" applyFont="1" applyFill="1" applyBorder="1" applyAlignment="1" applyProtection="1">
      <alignment horizontal="center"/>
      <protection/>
    </xf>
    <xf numFmtId="2" fontId="16" fillId="33" borderId="0" xfId="44" applyNumberFormat="1" applyFont="1" applyFill="1" applyBorder="1" applyAlignment="1" applyProtection="1">
      <alignment horizontal="right"/>
      <protection/>
    </xf>
    <xf numFmtId="1" fontId="9" fillId="0" borderId="22" xfId="0" applyNumberFormat="1" applyFont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 textRotation="90" wrapText="1"/>
    </xf>
    <xf numFmtId="0" fontId="5" fillId="34" borderId="18" xfId="0" applyFont="1" applyFill="1" applyBorder="1" applyAlignment="1">
      <alignment horizontal="center" vertical="center" textRotation="90" wrapText="1"/>
    </xf>
    <xf numFmtId="0" fontId="6" fillId="33" borderId="0" xfId="58" applyFont="1" applyFill="1" applyBorder="1" applyAlignment="1" applyProtection="1">
      <alignment horizontal="left"/>
      <protection/>
    </xf>
    <xf numFmtId="0" fontId="6" fillId="33" borderId="0" xfId="58" applyFont="1" applyFill="1" applyBorder="1" applyAlignment="1" applyProtection="1">
      <alignment/>
      <protection/>
    </xf>
    <xf numFmtId="2" fontId="3" fillId="33" borderId="0" xfId="44" applyNumberFormat="1" applyFont="1" applyFill="1" applyBorder="1" applyAlignment="1" applyProtection="1">
      <alignment horizontal="right"/>
      <protection/>
    </xf>
    <xf numFmtId="0" fontId="9" fillId="33" borderId="3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12" fillId="33" borderId="32" xfId="0" applyNumberFormat="1" applyFont="1" applyFill="1" applyBorder="1" applyAlignment="1">
      <alignment horizontal="center" vertical="center" wrapText="1"/>
    </xf>
    <xf numFmtId="2" fontId="12" fillId="33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6" fillId="33" borderId="35" xfId="58" applyFont="1" applyFill="1" applyBorder="1" applyAlignment="1" applyProtection="1">
      <alignment horizontal="left"/>
      <protection/>
    </xf>
    <xf numFmtId="2" fontId="7" fillId="33" borderId="35" xfId="44" applyNumberFormat="1" applyFont="1" applyFill="1" applyBorder="1" applyAlignment="1" applyProtection="1">
      <alignment horizontal="right"/>
      <protection/>
    </xf>
    <xf numFmtId="0" fontId="14" fillId="33" borderId="35" xfId="58" applyFont="1" applyFill="1" applyBorder="1" applyAlignment="1" applyProtection="1">
      <alignment/>
      <protection/>
    </xf>
    <xf numFmtId="0" fontId="6" fillId="33" borderId="35" xfId="58" applyFont="1" applyFill="1" applyBorder="1" applyAlignment="1" applyProtection="1">
      <alignment/>
      <protection/>
    </xf>
    <xf numFmtId="2" fontId="3" fillId="33" borderId="35" xfId="44" applyNumberFormat="1" applyFont="1" applyFill="1" applyBorder="1" applyAlignment="1" applyProtection="1">
      <alignment horizontal="right"/>
      <protection/>
    </xf>
    <xf numFmtId="0" fontId="14" fillId="33" borderId="36" xfId="58" applyFont="1" applyFill="1" applyBorder="1" applyAlignment="1" applyProtection="1">
      <alignment/>
      <protection/>
    </xf>
    <xf numFmtId="2" fontId="6" fillId="33" borderId="36" xfId="44" applyNumberFormat="1" applyFont="1" applyFill="1" applyBorder="1" applyAlignment="1" applyProtection="1">
      <alignment horizontal="right"/>
      <protection/>
    </xf>
    <xf numFmtId="2" fontId="13" fillId="34" borderId="37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2" fontId="6" fillId="33" borderId="0" xfId="44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/>
    </xf>
    <xf numFmtId="0" fontId="5" fillId="33" borderId="0" xfId="58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left" vertical="center"/>
    </xf>
    <xf numFmtId="0" fontId="6" fillId="0" borderId="30" xfId="57" applyFont="1" applyBorder="1" applyAlignment="1" applyProtection="1">
      <alignment horizontal="left" vertical="center" wrapText="1"/>
      <protection locked="0"/>
    </xf>
    <xf numFmtId="178" fontId="6" fillId="0" borderId="38" xfId="57" applyNumberFormat="1" applyFont="1" applyBorder="1" applyAlignment="1" applyProtection="1">
      <alignment horizontal="left" vertical="center" wrapText="1"/>
      <protection locked="0"/>
    </xf>
    <xf numFmtId="0" fontId="9" fillId="33" borderId="31" xfId="0" applyFont="1" applyFill="1" applyBorder="1" applyAlignment="1">
      <alignment horizontal="center" vertical="center" textRotation="90"/>
    </xf>
    <xf numFmtId="0" fontId="9" fillId="33" borderId="2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textRotation="90"/>
    </xf>
    <xf numFmtId="179" fontId="9" fillId="33" borderId="10" xfId="0" applyNumberFormat="1" applyFont="1" applyFill="1" applyBorder="1" applyAlignment="1">
      <alignment horizontal="center" vertical="center" textRotation="90"/>
    </xf>
    <xf numFmtId="0" fontId="9" fillId="33" borderId="39" xfId="0" applyFont="1" applyFill="1" applyBorder="1" applyAlignment="1">
      <alignment horizontal="center" vertical="center"/>
    </xf>
    <xf numFmtId="2" fontId="9" fillId="33" borderId="40" xfId="0" applyNumberFormat="1" applyFont="1" applyFill="1" applyBorder="1" applyAlignment="1">
      <alignment horizontal="center" vertical="center"/>
    </xf>
    <xf numFmtId="2" fontId="12" fillId="33" borderId="41" xfId="0" applyNumberFormat="1" applyFont="1" applyFill="1" applyBorder="1" applyAlignment="1">
      <alignment horizontal="right" vertical="center" wrapText="1"/>
    </xf>
    <xf numFmtId="2" fontId="12" fillId="33" borderId="33" xfId="0" applyNumberFormat="1" applyFont="1" applyFill="1" applyBorder="1" applyAlignment="1">
      <alignment horizontal="right" vertical="center" wrapText="1"/>
    </xf>
    <xf numFmtId="2" fontId="12" fillId="33" borderId="32" xfId="0" applyNumberFormat="1" applyFont="1" applyFill="1" applyBorder="1" applyAlignment="1">
      <alignment horizontal="right" vertical="center" wrapText="1"/>
    </xf>
    <xf numFmtId="0" fontId="5" fillId="33" borderId="17" xfId="58" applyFont="1" applyFill="1" applyBorder="1" applyAlignment="1" applyProtection="1">
      <alignment horizontal="center" vertical="top"/>
      <protection/>
    </xf>
    <xf numFmtId="0" fontId="5" fillId="33" borderId="0" xfId="58" applyFont="1" applyFill="1" applyBorder="1" applyAlignment="1" applyProtection="1">
      <alignment horizontal="center" vertical="top"/>
      <protection/>
    </xf>
    <xf numFmtId="2" fontId="12" fillId="33" borderId="42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āmes sagatave prezentācijai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1_V39 2.600 - 6.440 km" xfId="56"/>
    <cellStyle name="Normal_Baldones" xfId="57"/>
    <cellStyle name="Normal_tāmes sagatave prezentācija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="115" zoomScaleNormal="115" zoomScalePageLayoutView="0" workbookViewId="0" topLeftCell="A1">
      <selection activeCell="P4" sqref="P4"/>
    </sheetView>
  </sheetViews>
  <sheetFormatPr defaultColWidth="9.140625" defaultRowHeight="15"/>
  <cols>
    <col min="1" max="1" width="8.140625" style="0" customWidth="1"/>
    <col min="2" max="2" width="9.421875" style="0" customWidth="1"/>
    <col min="3" max="3" width="54.57421875" style="0" customWidth="1"/>
    <col min="7" max="7" width="9.57421875" style="0" customWidth="1"/>
    <col min="10" max="10" width="10.8515625" style="0" customWidth="1"/>
    <col min="12" max="12" width="9.28125" style="0" customWidth="1"/>
    <col min="13" max="13" width="10.00390625" style="0" customWidth="1"/>
    <col min="15" max="15" width="12.28125" style="0" customWidth="1"/>
    <col min="16" max="16" width="10.421875" style="0" customWidth="1"/>
  </cols>
  <sheetData>
    <row r="1" spans="11:16" ht="15">
      <c r="K1" s="99" t="s">
        <v>67</v>
      </c>
      <c r="L1" s="99"/>
      <c r="M1" s="99"/>
      <c r="N1" s="99"/>
      <c r="O1" s="99"/>
      <c r="P1" s="99"/>
    </row>
    <row r="2" spans="1:16" ht="18.75" customHeight="1">
      <c r="A2" s="1"/>
      <c r="B2" s="1"/>
      <c r="C2" s="100" t="s">
        <v>27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"/>
      <c r="P2" s="2"/>
    </row>
    <row r="3" spans="1:16" ht="19.5" customHeight="1">
      <c r="A3" s="1"/>
      <c r="B3" s="1"/>
      <c r="C3" s="101" t="s">
        <v>59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2"/>
      <c r="P3" s="2"/>
    </row>
    <row r="4" spans="1:16" ht="16.5" customHeight="1">
      <c r="A4" s="1" t="s">
        <v>60</v>
      </c>
      <c r="B4" s="1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2"/>
      <c r="P4" s="2"/>
    </row>
    <row r="5" spans="1:16" ht="16.5" customHeight="1">
      <c r="A5" s="1" t="s">
        <v>61</v>
      </c>
      <c r="B5" s="1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2"/>
      <c r="P5" s="2"/>
    </row>
    <row r="6" spans="1:16" ht="16.5" customHeight="1">
      <c r="A6" s="1" t="s">
        <v>62</v>
      </c>
      <c r="B6" s="1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2"/>
      <c r="P6" s="2"/>
    </row>
    <row r="7" spans="1:16" ht="15.75">
      <c r="A7" s="3" t="s">
        <v>28</v>
      </c>
      <c r="B7" s="4"/>
      <c r="C7" s="4"/>
      <c r="D7" s="4"/>
      <c r="E7" s="4"/>
      <c r="F7" s="4"/>
      <c r="G7" s="5"/>
      <c r="H7" s="6"/>
      <c r="I7" s="7"/>
      <c r="J7" s="6"/>
      <c r="K7" s="6"/>
      <c r="L7" s="6"/>
      <c r="M7" s="6"/>
      <c r="N7" s="6"/>
      <c r="O7" s="8"/>
      <c r="P7" s="8"/>
    </row>
    <row r="8" spans="1:16" ht="15.75">
      <c r="A8" s="3" t="s">
        <v>0</v>
      </c>
      <c r="B8" s="4"/>
      <c r="C8" s="9" t="str">
        <f>C3</f>
        <v>“Strāvas ievada (uzskaites) sadalnes atjaunošana filiālē “Torņakalns”, Kokles ielā 12”.</v>
      </c>
      <c r="D8" s="4"/>
      <c r="E8" s="4"/>
      <c r="F8" s="4"/>
      <c r="G8" s="5"/>
      <c r="H8" s="6"/>
      <c r="I8" s="7"/>
      <c r="J8" s="6"/>
      <c r="K8" s="6"/>
      <c r="L8" s="6"/>
      <c r="M8" s="6"/>
      <c r="N8" s="6"/>
      <c r="O8" s="8"/>
      <c r="P8" s="8"/>
    </row>
    <row r="9" spans="1:16" ht="15.75" customHeight="1">
      <c r="A9" s="3" t="s">
        <v>32</v>
      </c>
      <c r="B9" s="4"/>
      <c r="C9" s="4"/>
      <c r="D9" s="4"/>
      <c r="E9" s="4"/>
      <c r="F9" s="4"/>
      <c r="G9" s="10"/>
      <c r="H9" s="6"/>
      <c r="I9" s="7"/>
      <c r="J9" s="6"/>
      <c r="K9" s="6"/>
      <c r="L9" s="6"/>
      <c r="M9" s="6"/>
      <c r="N9" s="6"/>
      <c r="O9" s="8"/>
      <c r="P9" s="8"/>
    </row>
    <row r="10" spans="1:16" ht="15.75" customHeight="1">
      <c r="A10" s="11" t="s">
        <v>29</v>
      </c>
      <c r="B10" s="4"/>
      <c r="C10" s="4"/>
      <c r="D10" s="4"/>
      <c r="E10" s="4"/>
      <c r="F10" s="4"/>
      <c r="G10" s="10"/>
      <c r="H10" s="6"/>
      <c r="I10" s="7"/>
      <c r="J10" s="6"/>
      <c r="K10" s="6"/>
      <c r="L10" s="6"/>
      <c r="M10" s="6"/>
      <c r="N10" s="6"/>
      <c r="O10" s="8"/>
      <c r="P10" s="8"/>
    </row>
    <row r="11" spans="1:16" ht="15.75">
      <c r="A11" s="12"/>
      <c r="B11" s="13"/>
      <c r="C11" s="13"/>
      <c r="D11" s="13"/>
      <c r="E11" s="13"/>
      <c r="F11" s="13"/>
      <c r="G11" s="10"/>
      <c r="H11" s="13"/>
      <c r="I11" s="13"/>
      <c r="J11" s="102"/>
      <c r="K11" s="102"/>
      <c r="L11" s="102"/>
      <c r="M11" s="14" t="s">
        <v>1</v>
      </c>
      <c r="N11" s="15"/>
      <c r="O11" s="16">
        <f>P44</f>
        <v>0</v>
      </c>
      <c r="P11" s="14" t="s">
        <v>2</v>
      </c>
    </row>
    <row r="12" spans="1:17" ht="0.75" customHeight="1">
      <c r="A12" s="17"/>
      <c r="B12" s="13"/>
      <c r="C12" s="13"/>
      <c r="D12" s="13"/>
      <c r="E12" s="13"/>
      <c r="F12" s="13"/>
      <c r="H12" s="13"/>
      <c r="I12" s="13"/>
      <c r="J12" s="18"/>
      <c r="K12" s="18"/>
      <c r="L12" s="18"/>
      <c r="M12" s="103"/>
      <c r="N12" s="103"/>
      <c r="O12" s="104"/>
      <c r="P12" s="104"/>
      <c r="Q12" s="19"/>
    </row>
    <row r="13" spans="1:17" s="22" customFormat="1" ht="18.75" customHeight="1">
      <c r="A13" s="105" t="s">
        <v>3</v>
      </c>
      <c r="B13" s="20"/>
      <c r="C13" s="106" t="s">
        <v>4</v>
      </c>
      <c r="D13" s="107" t="s">
        <v>5</v>
      </c>
      <c r="E13" s="108" t="s">
        <v>6</v>
      </c>
      <c r="F13" s="109" t="s">
        <v>7</v>
      </c>
      <c r="G13" s="109"/>
      <c r="H13" s="109"/>
      <c r="I13" s="109"/>
      <c r="J13" s="109"/>
      <c r="K13" s="109"/>
      <c r="L13" s="110" t="s">
        <v>8</v>
      </c>
      <c r="M13" s="110"/>
      <c r="N13" s="110"/>
      <c r="O13" s="110"/>
      <c r="P13" s="110"/>
      <c r="Q13" s="21"/>
    </row>
    <row r="14" spans="1:16" s="22" customFormat="1" ht="177" customHeight="1">
      <c r="A14" s="105"/>
      <c r="B14" s="23" t="s">
        <v>9</v>
      </c>
      <c r="C14" s="106"/>
      <c r="D14" s="107"/>
      <c r="E14" s="108"/>
      <c r="F14" s="24" t="s">
        <v>10</v>
      </c>
      <c r="G14" s="25" t="s">
        <v>11</v>
      </c>
      <c r="H14" s="24" t="s">
        <v>12</v>
      </c>
      <c r="I14" s="26" t="s">
        <v>13</v>
      </c>
      <c r="J14" s="27" t="s">
        <v>14</v>
      </c>
      <c r="K14" s="76" t="s">
        <v>15</v>
      </c>
      <c r="L14" s="28" t="s">
        <v>16</v>
      </c>
      <c r="M14" s="29" t="s">
        <v>17</v>
      </c>
      <c r="N14" s="30" t="s">
        <v>13</v>
      </c>
      <c r="O14" s="31" t="s">
        <v>14</v>
      </c>
      <c r="P14" s="77" t="s">
        <v>18</v>
      </c>
    </row>
    <row r="15" spans="1:16" s="43" customFormat="1" ht="17.25" customHeight="1">
      <c r="A15" s="32"/>
      <c r="B15" s="33"/>
      <c r="C15" s="34" t="s">
        <v>30</v>
      </c>
      <c r="D15" s="35"/>
      <c r="E15" s="36"/>
      <c r="F15" s="37"/>
      <c r="G15" s="38"/>
      <c r="H15" s="38"/>
      <c r="I15" s="39"/>
      <c r="J15" s="40"/>
      <c r="K15" s="41"/>
      <c r="L15" s="42"/>
      <c r="M15" s="39"/>
      <c r="N15" s="39"/>
      <c r="O15" s="40"/>
      <c r="P15" s="41"/>
    </row>
    <row r="16" spans="1:17" s="43" customFormat="1" ht="12.75">
      <c r="A16" s="44">
        <v>1</v>
      </c>
      <c r="B16" s="45"/>
      <c r="C16" s="46" t="s">
        <v>33</v>
      </c>
      <c r="D16" s="47" t="s">
        <v>20</v>
      </c>
      <c r="E16" s="72">
        <v>1</v>
      </c>
      <c r="F16" s="48"/>
      <c r="G16" s="38"/>
      <c r="H16" s="38"/>
      <c r="I16" s="49"/>
      <c r="J16" s="50"/>
      <c r="K16" s="51">
        <f aca="true" t="shared" si="0" ref="K16:K36">J16+I16+H16</f>
        <v>0</v>
      </c>
      <c r="L16" s="52">
        <f aca="true" t="shared" si="1" ref="L16:L36">ROUND(F16*E16,2)</f>
        <v>0</v>
      </c>
      <c r="M16" s="53">
        <f aca="true" t="shared" si="2" ref="M16:M36">ROUND(H16*E16,2)</f>
        <v>0</v>
      </c>
      <c r="N16" s="53">
        <f aca="true" t="shared" si="3" ref="N16:N36">ROUND(I16*E16,2)</f>
        <v>0</v>
      </c>
      <c r="O16" s="54">
        <f aca="true" t="shared" si="4" ref="O16:O36">ROUND(J16*E16,2)</f>
        <v>0</v>
      </c>
      <c r="P16" s="51">
        <f aca="true" t="shared" si="5" ref="P16:P36">O16+N16+M16</f>
        <v>0</v>
      </c>
      <c r="Q16" s="55"/>
    </row>
    <row r="17" spans="1:17" s="43" customFormat="1" ht="12.75">
      <c r="A17" s="44">
        <v>2</v>
      </c>
      <c r="B17" s="45"/>
      <c r="C17" s="46" t="s">
        <v>34</v>
      </c>
      <c r="D17" s="47" t="s">
        <v>20</v>
      </c>
      <c r="E17" s="72">
        <v>3</v>
      </c>
      <c r="F17" s="48"/>
      <c r="G17" s="38"/>
      <c r="H17" s="38"/>
      <c r="I17" s="49"/>
      <c r="J17" s="50"/>
      <c r="K17" s="51">
        <f>J17+I17+H17</f>
        <v>0</v>
      </c>
      <c r="L17" s="52">
        <f t="shared" si="1"/>
        <v>0</v>
      </c>
      <c r="M17" s="53">
        <f t="shared" si="2"/>
        <v>0</v>
      </c>
      <c r="N17" s="53">
        <f t="shared" si="3"/>
        <v>0</v>
      </c>
      <c r="O17" s="54">
        <f t="shared" si="4"/>
        <v>0</v>
      </c>
      <c r="P17" s="51">
        <f t="shared" si="5"/>
        <v>0</v>
      </c>
      <c r="Q17" s="55"/>
    </row>
    <row r="18" spans="1:17" s="43" customFormat="1" ht="12.75">
      <c r="A18" s="44">
        <v>3</v>
      </c>
      <c r="B18" s="45"/>
      <c r="C18" s="46" t="s">
        <v>35</v>
      </c>
      <c r="D18" s="47" t="s">
        <v>36</v>
      </c>
      <c r="E18" s="72">
        <v>2</v>
      </c>
      <c r="F18" s="48"/>
      <c r="G18" s="38"/>
      <c r="H18" s="38"/>
      <c r="I18" s="49"/>
      <c r="J18" s="50"/>
      <c r="K18" s="51">
        <f>J18+I18+H18</f>
        <v>0</v>
      </c>
      <c r="L18" s="52">
        <f t="shared" si="1"/>
        <v>0</v>
      </c>
      <c r="M18" s="53">
        <f t="shared" si="2"/>
        <v>0</v>
      </c>
      <c r="N18" s="53">
        <f t="shared" si="3"/>
        <v>0</v>
      </c>
      <c r="O18" s="54">
        <f t="shared" si="4"/>
        <v>0</v>
      </c>
      <c r="P18" s="51">
        <f t="shared" si="5"/>
        <v>0</v>
      </c>
      <c r="Q18" s="55"/>
    </row>
    <row r="19" spans="1:17" s="43" customFormat="1" ht="12.75">
      <c r="A19" s="44">
        <v>4</v>
      </c>
      <c r="B19" s="45"/>
      <c r="C19" s="46" t="s">
        <v>37</v>
      </c>
      <c r="D19" s="47" t="s">
        <v>19</v>
      </c>
      <c r="E19" s="72">
        <v>20</v>
      </c>
      <c r="F19" s="48"/>
      <c r="G19" s="38"/>
      <c r="H19" s="38"/>
      <c r="I19" s="49"/>
      <c r="J19" s="50"/>
      <c r="K19" s="51">
        <f>J19+I19+H19</f>
        <v>0</v>
      </c>
      <c r="L19" s="52">
        <f t="shared" si="1"/>
        <v>0</v>
      </c>
      <c r="M19" s="53">
        <f t="shared" si="2"/>
        <v>0</v>
      </c>
      <c r="N19" s="53">
        <f t="shared" si="3"/>
        <v>0</v>
      </c>
      <c r="O19" s="54">
        <f t="shared" si="4"/>
        <v>0</v>
      </c>
      <c r="P19" s="51">
        <f t="shared" si="5"/>
        <v>0</v>
      </c>
      <c r="Q19" s="55"/>
    </row>
    <row r="20" spans="1:17" s="43" customFormat="1" ht="12.75">
      <c r="A20" s="44">
        <v>5</v>
      </c>
      <c r="B20" s="45"/>
      <c r="C20" s="46" t="s">
        <v>38</v>
      </c>
      <c r="D20" s="47" t="s">
        <v>39</v>
      </c>
      <c r="E20" s="72">
        <v>4</v>
      </c>
      <c r="F20" s="48"/>
      <c r="G20" s="38"/>
      <c r="H20" s="38"/>
      <c r="I20" s="49"/>
      <c r="J20" s="50"/>
      <c r="K20" s="51">
        <f t="shared" si="0"/>
        <v>0</v>
      </c>
      <c r="L20" s="52">
        <f t="shared" si="1"/>
        <v>0</v>
      </c>
      <c r="M20" s="53">
        <f t="shared" si="2"/>
        <v>0</v>
      </c>
      <c r="N20" s="53">
        <f t="shared" si="3"/>
        <v>0</v>
      </c>
      <c r="O20" s="54">
        <f t="shared" si="4"/>
        <v>0</v>
      </c>
      <c r="P20" s="51">
        <f t="shared" si="5"/>
        <v>0</v>
      </c>
      <c r="Q20" s="55"/>
    </row>
    <row r="21" spans="1:17" s="43" customFormat="1" ht="12.75">
      <c r="A21" s="44">
        <v>6</v>
      </c>
      <c r="B21" s="45"/>
      <c r="C21" s="46" t="s">
        <v>40</v>
      </c>
      <c r="D21" s="47" t="s">
        <v>36</v>
      </c>
      <c r="E21" s="72">
        <v>12</v>
      </c>
      <c r="F21" s="48"/>
      <c r="G21" s="38"/>
      <c r="H21" s="38"/>
      <c r="I21" s="49"/>
      <c r="J21" s="50"/>
      <c r="K21" s="51">
        <f>J21+I21+H21</f>
        <v>0</v>
      </c>
      <c r="L21" s="52">
        <f t="shared" si="1"/>
        <v>0</v>
      </c>
      <c r="M21" s="53">
        <f t="shared" si="2"/>
        <v>0</v>
      </c>
      <c r="N21" s="53">
        <f t="shared" si="3"/>
        <v>0</v>
      </c>
      <c r="O21" s="54">
        <f t="shared" si="4"/>
        <v>0</v>
      </c>
      <c r="P21" s="51">
        <f t="shared" si="5"/>
        <v>0</v>
      </c>
      <c r="Q21" s="55"/>
    </row>
    <row r="22" spans="1:17" s="43" customFormat="1" ht="12.75">
      <c r="A22" s="44">
        <v>7</v>
      </c>
      <c r="B22" s="45"/>
      <c r="C22" s="46" t="s">
        <v>51</v>
      </c>
      <c r="D22" s="47" t="s">
        <v>19</v>
      </c>
      <c r="E22" s="72">
        <v>14</v>
      </c>
      <c r="F22" s="48"/>
      <c r="G22" s="38"/>
      <c r="H22" s="38"/>
      <c r="I22" s="49"/>
      <c r="J22" s="50"/>
      <c r="K22" s="51">
        <f>J22+I22+H22</f>
        <v>0</v>
      </c>
      <c r="L22" s="52">
        <f t="shared" si="1"/>
        <v>0</v>
      </c>
      <c r="M22" s="53">
        <f t="shared" si="2"/>
        <v>0</v>
      </c>
      <c r="N22" s="53">
        <f t="shared" si="3"/>
        <v>0</v>
      </c>
      <c r="O22" s="54">
        <f t="shared" si="4"/>
        <v>0</v>
      </c>
      <c r="P22" s="51">
        <f t="shared" si="5"/>
        <v>0</v>
      </c>
      <c r="Q22" s="55"/>
    </row>
    <row r="23" spans="1:17" s="43" customFormat="1" ht="16.5" customHeight="1">
      <c r="A23" s="44">
        <v>8</v>
      </c>
      <c r="B23" s="45"/>
      <c r="C23" s="46" t="s">
        <v>41</v>
      </c>
      <c r="D23" s="57" t="s">
        <v>36</v>
      </c>
      <c r="E23" s="58">
        <v>4</v>
      </c>
      <c r="F23" s="48"/>
      <c r="G23" s="38"/>
      <c r="H23" s="38"/>
      <c r="I23" s="73"/>
      <c r="J23" s="50"/>
      <c r="K23" s="51">
        <f t="shared" si="0"/>
        <v>0</v>
      </c>
      <c r="L23" s="52">
        <f t="shared" si="1"/>
        <v>0</v>
      </c>
      <c r="M23" s="53">
        <f t="shared" si="2"/>
        <v>0</v>
      </c>
      <c r="N23" s="53">
        <f t="shared" si="3"/>
        <v>0</v>
      </c>
      <c r="O23" s="54">
        <f t="shared" si="4"/>
        <v>0</v>
      </c>
      <c r="P23" s="51">
        <f t="shared" si="5"/>
        <v>0</v>
      </c>
      <c r="Q23" s="55"/>
    </row>
    <row r="24" spans="1:17" s="43" customFormat="1" ht="12.75">
      <c r="A24" s="44">
        <v>9</v>
      </c>
      <c r="B24" s="45"/>
      <c r="C24" s="46" t="s">
        <v>42</v>
      </c>
      <c r="D24" s="57" t="s">
        <v>19</v>
      </c>
      <c r="E24" s="58">
        <v>30</v>
      </c>
      <c r="F24" s="48"/>
      <c r="G24" s="38"/>
      <c r="H24" s="38"/>
      <c r="I24" s="73"/>
      <c r="J24" s="50"/>
      <c r="K24" s="51">
        <f t="shared" si="0"/>
        <v>0</v>
      </c>
      <c r="L24" s="52">
        <f t="shared" si="1"/>
        <v>0</v>
      </c>
      <c r="M24" s="53">
        <f t="shared" si="2"/>
        <v>0</v>
      </c>
      <c r="N24" s="53">
        <f t="shared" si="3"/>
        <v>0</v>
      </c>
      <c r="O24" s="54">
        <f t="shared" si="4"/>
        <v>0</v>
      </c>
      <c r="P24" s="51">
        <f t="shared" si="5"/>
        <v>0</v>
      </c>
      <c r="Q24" s="55"/>
    </row>
    <row r="25" spans="1:17" s="43" customFormat="1" ht="12.75">
      <c r="A25" s="44">
        <v>10</v>
      </c>
      <c r="B25" s="45"/>
      <c r="C25" s="46" t="s">
        <v>43</v>
      </c>
      <c r="D25" s="57" t="s">
        <v>36</v>
      </c>
      <c r="E25" s="58">
        <v>1</v>
      </c>
      <c r="F25" s="48"/>
      <c r="G25" s="38"/>
      <c r="H25" s="38"/>
      <c r="I25" s="73"/>
      <c r="J25" s="50"/>
      <c r="K25" s="51">
        <f>J25+I25+H25</f>
        <v>0</v>
      </c>
      <c r="L25" s="52">
        <f t="shared" si="1"/>
        <v>0</v>
      </c>
      <c r="M25" s="53">
        <f t="shared" si="2"/>
        <v>0</v>
      </c>
      <c r="N25" s="53">
        <f t="shared" si="3"/>
        <v>0</v>
      </c>
      <c r="O25" s="54">
        <f t="shared" si="4"/>
        <v>0</v>
      </c>
      <c r="P25" s="51">
        <f t="shared" si="5"/>
        <v>0</v>
      </c>
      <c r="Q25" s="55"/>
    </row>
    <row r="26" spans="1:17" s="43" customFormat="1" ht="12.75">
      <c r="A26" s="44">
        <v>11</v>
      </c>
      <c r="B26" s="45"/>
      <c r="C26" s="46" t="s">
        <v>54</v>
      </c>
      <c r="D26" s="57" t="s">
        <v>20</v>
      </c>
      <c r="E26" s="58">
        <v>1</v>
      </c>
      <c r="F26" s="48"/>
      <c r="G26" s="38"/>
      <c r="H26" s="38"/>
      <c r="I26" s="73"/>
      <c r="J26" s="50"/>
      <c r="K26" s="51">
        <f>J26+I26+H26</f>
        <v>0</v>
      </c>
      <c r="L26" s="52">
        <f>ROUND(F26*E26,2)</f>
        <v>0</v>
      </c>
      <c r="M26" s="53">
        <f>ROUND(H26*E26,2)</f>
        <v>0</v>
      </c>
      <c r="N26" s="53">
        <f>ROUND(I26*E26,2)</f>
        <v>0</v>
      </c>
      <c r="O26" s="54">
        <f>ROUND(J26*E26,2)</f>
        <v>0</v>
      </c>
      <c r="P26" s="51">
        <f>O26+N26+M26</f>
        <v>0</v>
      </c>
      <c r="Q26" s="55"/>
    </row>
    <row r="27" spans="1:17" s="43" customFormat="1" ht="12.75">
      <c r="A27" s="44">
        <v>12</v>
      </c>
      <c r="B27" s="45"/>
      <c r="C27" s="56" t="s">
        <v>44</v>
      </c>
      <c r="D27" s="57" t="s">
        <v>20</v>
      </c>
      <c r="E27" s="58">
        <v>2</v>
      </c>
      <c r="F27" s="48"/>
      <c r="G27" s="38"/>
      <c r="H27" s="38"/>
      <c r="I27" s="73"/>
      <c r="J27" s="50"/>
      <c r="K27" s="51">
        <f t="shared" si="0"/>
        <v>0</v>
      </c>
      <c r="L27" s="52">
        <f t="shared" si="1"/>
        <v>0</v>
      </c>
      <c r="M27" s="53">
        <f t="shared" si="2"/>
        <v>0</v>
      </c>
      <c r="N27" s="53">
        <f t="shared" si="3"/>
        <v>0</v>
      </c>
      <c r="O27" s="54">
        <f t="shared" si="4"/>
        <v>0</v>
      </c>
      <c r="P27" s="51">
        <f t="shared" si="5"/>
        <v>0</v>
      </c>
      <c r="Q27" s="55"/>
    </row>
    <row r="28" spans="1:17" s="43" customFormat="1" ht="25.5">
      <c r="A28" s="44">
        <v>13</v>
      </c>
      <c r="B28" s="45"/>
      <c r="C28" s="56" t="s">
        <v>66</v>
      </c>
      <c r="D28" s="57" t="s">
        <v>20</v>
      </c>
      <c r="E28" s="58">
        <v>1</v>
      </c>
      <c r="F28" s="48"/>
      <c r="G28" s="38"/>
      <c r="H28" s="38"/>
      <c r="I28" s="73"/>
      <c r="J28" s="50"/>
      <c r="K28" s="51">
        <f>J28+I28+H28</f>
        <v>0</v>
      </c>
      <c r="L28" s="52">
        <f t="shared" si="1"/>
        <v>0</v>
      </c>
      <c r="M28" s="53">
        <f t="shared" si="2"/>
        <v>0</v>
      </c>
      <c r="N28" s="53">
        <f t="shared" si="3"/>
        <v>0</v>
      </c>
      <c r="O28" s="54">
        <f t="shared" si="4"/>
        <v>0</v>
      </c>
      <c r="P28" s="51">
        <f t="shared" si="5"/>
        <v>0</v>
      </c>
      <c r="Q28" s="55"/>
    </row>
    <row r="29" spans="1:17" s="43" customFormat="1" ht="12.75">
      <c r="A29" s="44">
        <v>14</v>
      </c>
      <c r="B29" s="45"/>
      <c r="C29" s="56" t="s">
        <v>45</v>
      </c>
      <c r="D29" s="57" t="s">
        <v>20</v>
      </c>
      <c r="E29" s="58">
        <v>1</v>
      </c>
      <c r="F29" s="48"/>
      <c r="G29" s="38"/>
      <c r="H29" s="38"/>
      <c r="I29" s="73"/>
      <c r="J29" s="50"/>
      <c r="K29" s="51">
        <f t="shared" si="0"/>
        <v>0</v>
      </c>
      <c r="L29" s="52">
        <f t="shared" si="1"/>
        <v>0</v>
      </c>
      <c r="M29" s="53">
        <f t="shared" si="2"/>
        <v>0</v>
      </c>
      <c r="N29" s="53">
        <f t="shared" si="3"/>
        <v>0</v>
      </c>
      <c r="O29" s="54">
        <f t="shared" si="4"/>
        <v>0</v>
      </c>
      <c r="P29" s="51">
        <f t="shared" si="5"/>
        <v>0</v>
      </c>
      <c r="Q29" s="55"/>
    </row>
    <row r="30" spans="1:17" s="43" customFormat="1" ht="12.75">
      <c r="A30" s="44">
        <v>15</v>
      </c>
      <c r="B30" s="45"/>
      <c r="C30" s="56" t="s">
        <v>46</v>
      </c>
      <c r="D30" s="57" t="s">
        <v>20</v>
      </c>
      <c r="E30" s="58">
        <v>1</v>
      </c>
      <c r="F30" s="48"/>
      <c r="G30" s="38"/>
      <c r="H30" s="38"/>
      <c r="I30" s="73"/>
      <c r="J30" s="50"/>
      <c r="K30" s="51">
        <f t="shared" si="0"/>
        <v>0</v>
      </c>
      <c r="L30" s="52">
        <f t="shared" si="1"/>
        <v>0</v>
      </c>
      <c r="M30" s="53">
        <f t="shared" si="2"/>
        <v>0</v>
      </c>
      <c r="N30" s="53">
        <f t="shared" si="3"/>
        <v>0</v>
      </c>
      <c r="O30" s="54">
        <f t="shared" si="4"/>
        <v>0</v>
      </c>
      <c r="P30" s="51">
        <f t="shared" si="5"/>
        <v>0</v>
      </c>
      <c r="Q30" s="55"/>
    </row>
    <row r="31" spans="1:17" s="43" customFormat="1" ht="25.5">
      <c r="A31" s="44">
        <v>16</v>
      </c>
      <c r="B31" s="45"/>
      <c r="C31" s="56" t="s">
        <v>47</v>
      </c>
      <c r="D31" s="57" t="s">
        <v>20</v>
      </c>
      <c r="E31" s="58">
        <v>1</v>
      </c>
      <c r="F31" s="48"/>
      <c r="G31" s="38"/>
      <c r="H31" s="38"/>
      <c r="I31" s="49"/>
      <c r="J31" s="50"/>
      <c r="K31" s="51">
        <f>J31+I31+H31</f>
        <v>0</v>
      </c>
      <c r="L31" s="52">
        <f t="shared" si="1"/>
        <v>0</v>
      </c>
      <c r="M31" s="53">
        <f t="shared" si="2"/>
        <v>0</v>
      </c>
      <c r="N31" s="53">
        <f t="shared" si="3"/>
        <v>0</v>
      </c>
      <c r="O31" s="54">
        <f t="shared" si="4"/>
        <v>0</v>
      </c>
      <c r="P31" s="51">
        <f t="shared" si="5"/>
        <v>0</v>
      </c>
      <c r="Q31" s="55"/>
    </row>
    <row r="32" spans="1:17" s="43" customFormat="1" ht="25.5">
      <c r="A32" s="44">
        <v>17</v>
      </c>
      <c r="B32" s="45"/>
      <c r="C32" s="56" t="s">
        <v>48</v>
      </c>
      <c r="D32" s="57" t="s">
        <v>20</v>
      </c>
      <c r="E32" s="58">
        <v>1</v>
      </c>
      <c r="F32" s="48"/>
      <c r="G32" s="38"/>
      <c r="H32" s="38"/>
      <c r="I32" s="49"/>
      <c r="J32" s="50"/>
      <c r="K32" s="51">
        <f t="shared" si="0"/>
        <v>0</v>
      </c>
      <c r="L32" s="52">
        <f t="shared" si="1"/>
        <v>0</v>
      </c>
      <c r="M32" s="53">
        <f t="shared" si="2"/>
        <v>0</v>
      </c>
      <c r="N32" s="53">
        <f t="shared" si="3"/>
        <v>0</v>
      </c>
      <c r="O32" s="54">
        <f t="shared" si="4"/>
        <v>0</v>
      </c>
      <c r="P32" s="51">
        <f t="shared" si="5"/>
        <v>0</v>
      </c>
      <c r="Q32" s="55"/>
    </row>
    <row r="33" spans="1:17" s="43" customFormat="1" ht="12.75">
      <c r="A33" s="44">
        <v>18</v>
      </c>
      <c r="B33" s="45"/>
      <c r="C33" s="56" t="s">
        <v>49</v>
      </c>
      <c r="D33" s="57" t="s">
        <v>20</v>
      </c>
      <c r="E33" s="58">
        <v>1</v>
      </c>
      <c r="F33" s="48"/>
      <c r="G33" s="38"/>
      <c r="H33" s="38"/>
      <c r="I33" s="49"/>
      <c r="J33" s="50"/>
      <c r="K33" s="51">
        <f t="shared" si="0"/>
        <v>0</v>
      </c>
      <c r="L33" s="52">
        <f t="shared" si="1"/>
        <v>0</v>
      </c>
      <c r="M33" s="53">
        <f t="shared" si="2"/>
        <v>0</v>
      </c>
      <c r="N33" s="53">
        <f t="shared" si="3"/>
        <v>0</v>
      </c>
      <c r="O33" s="54">
        <f t="shared" si="4"/>
        <v>0</v>
      </c>
      <c r="P33" s="51">
        <f t="shared" si="5"/>
        <v>0</v>
      </c>
      <c r="Q33" s="55"/>
    </row>
    <row r="34" spans="1:17" s="43" customFormat="1" ht="12.75">
      <c r="A34" s="44">
        <v>19</v>
      </c>
      <c r="B34" s="45"/>
      <c r="C34" s="56" t="s">
        <v>52</v>
      </c>
      <c r="D34" s="57" t="s">
        <v>50</v>
      </c>
      <c r="E34" s="58">
        <v>4</v>
      </c>
      <c r="F34" s="48"/>
      <c r="G34" s="38"/>
      <c r="H34" s="38"/>
      <c r="I34" s="49"/>
      <c r="J34" s="50"/>
      <c r="K34" s="51">
        <f t="shared" si="0"/>
        <v>0</v>
      </c>
      <c r="L34" s="52">
        <f t="shared" si="1"/>
        <v>0</v>
      </c>
      <c r="M34" s="53">
        <f t="shared" si="2"/>
        <v>0</v>
      </c>
      <c r="N34" s="53">
        <f t="shared" si="3"/>
        <v>0</v>
      </c>
      <c r="O34" s="54">
        <f t="shared" si="4"/>
        <v>0</v>
      </c>
      <c r="P34" s="51">
        <f t="shared" si="5"/>
        <v>0</v>
      </c>
      <c r="Q34" s="55"/>
    </row>
    <row r="35" spans="1:17" s="43" customFormat="1" ht="12.75">
      <c r="A35" s="44">
        <v>20</v>
      </c>
      <c r="B35" s="45"/>
      <c r="C35" s="56" t="s">
        <v>31</v>
      </c>
      <c r="D35" s="57" t="s">
        <v>20</v>
      </c>
      <c r="E35" s="58">
        <v>1</v>
      </c>
      <c r="F35" s="48"/>
      <c r="G35" s="38"/>
      <c r="H35" s="38"/>
      <c r="I35" s="49"/>
      <c r="J35" s="50"/>
      <c r="K35" s="51">
        <f t="shared" si="0"/>
        <v>0</v>
      </c>
      <c r="L35" s="52">
        <f t="shared" si="1"/>
        <v>0</v>
      </c>
      <c r="M35" s="53">
        <f t="shared" si="2"/>
        <v>0</v>
      </c>
      <c r="N35" s="53">
        <f t="shared" si="3"/>
        <v>0</v>
      </c>
      <c r="O35" s="54">
        <f t="shared" si="4"/>
        <v>0</v>
      </c>
      <c r="P35" s="51">
        <f t="shared" si="5"/>
        <v>0</v>
      </c>
      <c r="Q35" s="55"/>
    </row>
    <row r="36" spans="1:17" s="43" customFormat="1" ht="12.75">
      <c r="A36" s="44">
        <v>21</v>
      </c>
      <c r="B36" s="45"/>
      <c r="C36" s="59" t="s">
        <v>21</v>
      </c>
      <c r="D36" s="57" t="s">
        <v>20</v>
      </c>
      <c r="E36" s="58">
        <v>1</v>
      </c>
      <c r="F36" s="48"/>
      <c r="G36" s="38"/>
      <c r="H36" s="38"/>
      <c r="I36" s="49"/>
      <c r="J36" s="50"/>
      <c r="K36" s="51">
        <f t="shared" si="0"/>
        <v>0</v>
      </c>
      <c r="L36" s="52">
        <f t="shared" si="1"/>
        <v>0</v>
      </c>
      <c r="M36" s="53">
        <f t="shared" si="2"/>
        <v>0</v>
      </c>
      <c r="N36" s="53">
        <f t="shared" si="3"/>
        <v>0</v>
      </c>
      <c r="O36" s="54">
        <f t="shared" si="4"/>
        <v>0</v>
      </c>
      <c r="P36" s="51">
        <f t="shared" si="5"/>
        <v>0</v>
      </c>
      <c r="Q36" s="55"/>
    </row>
    <row r="37" spans="1:17" s="43" customFormat="1" ht="13.5" thickBot="1">
      <c r="A37" s="44">
        <v>22</v>
      </c>
      <c r="B37" s="45"/>
      <c r="C37" s="59" t="s">
        <v>53</v>
      </c>
      <c r="D37" s="57" t="s">
        <v>20</v>
      </c>
      <c r="E37" s="58">
        <v>1</v>
      </c>
      <c r="F37" s="48"/>
      <c r="G37" s="38"/>
      <c r="H37" s="38"/>
      <c r="I37" s="49"/>
      <c r="J37" s="50"/>
      <c r="K37" s="51">
        <f>J37+I37+H37</f>
        <v>0</v>
      </c>
      <c r="L37" s="52">
        <f>ROUND(F37*E37,2)</f>
        <v>0</v>
      </c>
      <c r="M37" s="53">
        <f>ROUND(H37*E37,2)</f>
        <v>0</v>
      </c>
      <c r="N37" s="53">
        <f>ROUND(I37*E37,2)</f>
        <v>0</v>
      </c>
      <c r="O37" s="54">
        <f>ROUND(J37*E37,2)</f>
        <v>0</v>
      </c>
      <c r="P37" s="51">
        <f>O37+N37+M37</f>
        <v>0</v>
      </c>
      <c r="Q37" s="55"/>
    </row>
    <row r="38" spans="1:16" s="22" customFormat="1" ht="15.75" customHeight="1" thickBot="1">
      <c r="A38" s="60"/>
      <c r="B38" s="60"/>
      <c r="C38" s="116" t="s">
        <v>22</v>
      </c>
      <c r="D38" s="116"/>
      <c r="E38" s="116"/>
      <c r="F38" s="116"/>
      <c r="G38" s="116"/>
      <c r="H38" s="116"/>
      <c r="I38" s="116"/>
      <c r="J38" s="116"/>
      <c r="K38" s="63"/>
      <c r="L38" s="61">
        <f>SUM(L15:L37)</f>
        <v>0</v>
      </c>
      <c r="M38" s="61">
        <f>SUM(M15:M37)</f>
        <v>0</v>
      </c>
      <c r="N38" s="61">
        <f>SUM(N15:N37)</f>
        <v>0</v>
      </c>
      <c r="O38" s="64">
        <f>SUM(O15:O37)</f>
        <v>0</v>
      </c>
      <c r="P38" s="62">
        <f>M38+N38+O38</f>
        <v>0</v>
      </c>
    </row>
    <row r="39" spans="1:16" s="22" customFormat="1" ht="12.75" customHeight="1">
      <c r="A39" s="60"/>
      <c r="B39" s="60"/>
      <c r="C39" s="116" t="s">
        <v>55</v>
      </c>
      <c r="D39" s="116"/>
      <c r="E39" s="116"/>
      <c r="F39" s="116"/>
      <c r="G39" s="116"/>
      <c r="H39" s="116"/>
      <c r="I39" s="116"/>
      <c r="J39" s="116"/>
      <c r="K39" s="63"/>
      <c r="L39" s="61"/>
      <c r="M39" s="61"/>
      <c r="N39" s="61"/>
      <c r="O39" s="64"/>
      <c r="P39" s="62"/>
    </row>
    <row r="40" spans="1:16" s="22" customFormat="1" ht="12.75" customHeight="1">
      <c r="A40" s="60"/>
      <c r="B40" s="60"/>
      <c r="C40" s="116" t="s">
        <v>56</v>
      </c>
      <c r="D40" s="116"/>
      <c r="E40" s="116"/>
      <c r="F40" s="116"/>
      <c r="G40" s="116"/>
      <c r="H40" s="116"/>
      <c r="I40" s="116"/>
      <c r="J40" s="116"/>
      <c r="K40" s="63"/>
      <c r="L40" s="61"/>
      <c r="M40" s="61"/>
      <c r="N40" s="61"/>
      <c r="O40" s="64"/>
      <c r="P40" s="62"/>
    </row>
    <row r="41" spans="1:16" ht="14.25" customHeight="1">
      <c r="A41" s="60"/>
      <c r="B41" s="60"/>
      <c r="C41" s="116" t="s">
        <v>57</v>
      </c>
      <c r="D41" s="116"/>
      <c r="E41" s="116"/>
      <c r="F41" s="116"/>
      <c r="G41" s="116"/>
      <c r="H41" s="116"/>
      <c r="I41" s="116"/>
      <c r="J41" s="116"/>
      <c r="K41" s="63"/>
      <c r="L41" s="61"/>
      <c r="M41" s="61"/>
      <c r="N41" s="61"/>
      <c r="O41" s="64"/>
      <c r="P41" s="62"/>
    </row>
    <row r="42" spans="1:16" ht="13.5" customHeight="1">
      <c r="A42" s="60"/>
      <c r="B42" s="60"/>
      <c r="C42" s="116" t="s">
        <v>58</v>
      </c>
      <c r="D42" s="116"/>
      <c r="E42" s="116"/>
      <c r="F42" s="116"/>
      <c r="G42" s="116"/>
      <c r="H42" s="116"/>
      <c r="I42" s="116"/>
      <c r="J42" s="116"/>
      <c r="K42" s="63"/>
      <c r="L42" s="61"/>
      <c r="M42" s="61"/>
      <c r="N42" s="61"/>
      <c r="O42" s="64"/>
      <c r="P42" s="62"/>
    </row>
    <row r="43" spans="1:16" ht="15.75" customHeight="1" thickBot="1">
      <c r="A43" s="60"/>
      <c r="B43" s="60"/>
      <c r="C43" s="116" t="s">
        <v>23</v>
      </c>
      <c r="D43" s="116"/>
      <c r="E43" s="116"/>
      <c r="F43" s="116"/>
      <c r="G43" s="116"/>
      <c r="H43" s="116"/>
      <c r="I43" s="116"/>
      <c r="J43" s="116"/>
      <c r="K43" s="63"/>
      <c r="L43" s="61"/>
      <c r="M43" s="61"/>
      <c r="N43" s="61"/>
      <c r="O43" s="64"/>
      <c r="P43" s="62">
        <f>SUM(P38:P42)</f>
        <v>0</v>
      </c>
    </row>
    <row r="44" spans="1:16" ht="15" customHeight="1" thickBot="1">
      <c r="A44" s="81"/>
      <c r="B44" s="82"/>
      <c r="C44" s="111" t="s">
        <v>24</v>
      </c>
      <c r="D44" s="112"/>
      <c r="E44" s="112"/>
      <c r="F44" s="112"/>
      <c r="G44" s="112"/>
      <c r="H44" s="112"/>
      <c r="I44" s="112"/>
      <c r="J44" s="113"/>
      <c r="K44" s="83"/>
      <c r="L44" s="84"/>
      <c r="M44" s="84"/>
      <c r="N44" s="84"/>
      <c r="O44" s="85"/>
      <c r="P44" s="94">
        <f>ROUND(P43*21%,2)</f>
        <v>0</v>
      </c>
    </row>
    <row r="45" spans="1:16" ht="16.5" thickBot="1">
      <c r="A45" s="86"/>
      <c r="B45" s="87"/>
      <c r="C45" s="87"/>
      <c r="D45" s="87"/>
      <c r="E45" s="88"/>
      <c r="F45" s="87"/>
      <c r="G45" s="89"/>
      <c r="H45" s="90"/>
      <c r="I45" s="89"/>
      <c r="J45" s="92" t="s">
        <v>63</v>
      </c>
      <c r="K45" s="89"/>
      <c r="L45" s="89"/>
      <c r="M45" s="91"/>
      <c r="N45" s="88"/>
      <c r="O45" s="88"/>
      <c r="P45" s="93">
        <f>SUM(P43:P44)</f>
        <v>0</v>
      </c>
    </row>
    <row r="46" spans="1:16" ht="15.75">
      <c r="A46" s="95"/>
      <c r="B46" s="78"/>
      <c r="C46" s="78"/>
      <c r="D46" s="78"/>
      <c r="E46" s="67"/>
      <c r="F46" s="78"/>
      <c r="G46" s="66"/>
      <c r="H46" s="79"/>
      <c r="I46" s="66"/>
      <c r="J46" s="66"/>
      <c r="K46" s="66"/>
      <c r="L46" s="66"/>
      <c r="M46" s="80"/>
      <c r="N46" s="67"/>
      <c r="O46" s="67"/>
      <c r="P46" s="96"/>
    </row>
    <row r="47" spans="1:16" ht="15.75">
      <c r="A47" s="97" t="s">
        <v>64</v>
      </c>
      <c r="B47" s="78"/>
      <c r="C47" s="78"/>
      <c r="D47" s="78"/>
      <c r="E47" s="67"/>
      <c r="F47" s="78"/>
      <c r="G47" s="66" t="s">
        <v>65</v>
      </c>
      <c r="H47" s="79"/>
      <c r="I47" s="66"/>
      <c r="J47" s="66"/>
      <c r="K47" s="66"/>
      <c r="L47" s="66"/>
      <c r="M47" s="80"/>
      <c r="N47" s="67"/>
      <c r="O47" s="67"/>
      <c r="P47" s="67"/>
    </row>
    <row r="48" spans="1:16" ht="18.75">
      <c r="A48" s="68"/>
      <c r="B48" s="68"/>
      <c r="C48" s="114" t="s">
        <v>25</v>
      </c>
      <c r="D48" s="114"/>
      <c r="E48" s="114"/>
      <c r="F48" s="115"/>
      <c r="G48" s="67"/>
      <c r="H48" s="98"/>
      <c r="I48" s="114" t="s">
        <v>25</v>
      </c>
      <c r="J48" s="114"/>
      <c r="K48" s="114"/>
      <c r="L48" s="114"/>
      <c r="M48" s="114"/>
      <c r="N48" s="114"/>
      <c r="O48" s="114"/>
      <c r="P48" s="67"/>
    </row>
    <row r="49" spans="1:16" ht="18.75">
      <c r="A49" s="68"/>
      <c r="B49" s="65" t="s">
        <v>26</v>
      </c>
      <c r="C49" s="69"/>
      <c r="D49" s="66"/>
      <c r="E49" s="66"/>
      <c r="F49" s="66"/>
      <c r="G49" s="66"/>
      <c r="H49" s="68"/>
      <c r="I49" s="68"/>
      <c r="J49" s="70"/>
      <c r="K49" s="71"/>
      <c r="L49" s="71"/>
      <c r="M49" s="67"/>
      <c r="N49" s="67"/>
      <c r="O49" s="67"/>
      <c r="P49" s="67"/>
    </row>
  </sheetData>
  <sheetProtection selectLockedCells="1" selectUnlockedCells="1"/>
  <mergeCells count="21">
    <mergeCell ref="C44:J44"/>
    <mergeCell ref="C48:F48"/>
    <mergeCell ref="I48:O48"/>
    <mergeCell ref="C38:J38"/>
    <mergeCell ref="C39:J39"/>
    <mergeCell ref="C40:J40"/>
    <mergeCell ref="C41:J41"/>
    <mergeCell ref="C42:J42"/>
    <mergeCell ref="C43:J43"/>
    <mergeCell ref="A13:A14"/>
    <mergeCell ref="C13:C14"/>
    <mergeCell ref="D13:D14"/>
    <mergeCell ref="E13:E14"/>
    <mergeCell ref="F13:K13"/>
    <mergeCell ref="L13:P13"/>
    <mergeCell ref="K1:P1"/>
    <mergeCell ref="C2:N2"/>
    <mergeCell ref="C3:N3"/>
    <mergeCell ref="J11:L11"/>
    <mergeCell ref="M12:N12"/>
    <mergeCell ref="O12:P12"/>
  </mergeCells>
  <printOptions/>
  <pageMargins left="0.7083333333333334" right="0.5118055555555555" top="0.5513888888888889" bottom="0.5513888888888889" header="0.5118055555555555" footer="0.5118055555555555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Aija Uldrike</cp:lastModifiedBy>
  <cp:lastPrinted>2022-02-18T10:36:01Z</cp:lastPrinted>
  <dcterms:created xsi:type="dcterms:W3CDTF">2016-03-04T09:33:38Z</dcterms:created>
  <dcterms:modified xsi:type="dcterms:W3CDTF">2022-02-18T11:27:23Z</dcterms:modified>
  <cp:category/>
  <cp:version/>
  <cp:contentType/>
  <cp:contentStatus/>
</cp:coreProperties>
</file>